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3" r:id="rId1"/>
  </sheets>
  <definedNames>
    <definedName name="_xlnm._FilterDatabase" localSheetId="0" hidden="1">Мониторы!$A$1:$Q$1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3" l="1"/>
  <c r="M7" i="3" s="1"/>
  <c r="N7" i="3" s="1"/>
  <c r="O7" i="3" s="1"/>
  <c r="G7" i="3"/>
  <c r="K6" i="3"/>
  <c r="M6" i="3" s="1"/>
  <c r="G6" i="3"/>
  <c r="K4" i="3"/>
  <c r="M4" i="3" s="1"/>
  <c r="N4" i="3" s="1"/>
  <c r="O4" i="3" s="1"/>
  <c r="G4" i="3"/>
  <c r="K3" i="3"/>
  <c r="M3" i="3" s="1"/>
  <c r="G3" i="3"/>
  <c r="N3" i="3" l="1"/>
  <c r="O3" i="3" s="1"/>
  <c r="N6" i="3"/>
  <c r="O6" i="3" s="1"/>
  <c r="K5" i="3"/>
  <c r="M5" i="3" s="1"/>
  <c r="G5" i="3"/>
  <c r="G2" i="3"/>
  <c r="N5" i="3" l="1"/>
  <c r="O5" i="3" s="1"/>
  <c r="K2" i="3"/>
  <c r="M2" i="3" l="1"/>
  <c r="N2" i="3" l="1"/>
  <c r="O2" i="3" s="1"/>
</calcChain>
</file>

<file path=xl/sharedStrings.xml><?xml version="1.0" encoding="utf-8"?>
<sst xmlns="http://schemas.openxmlformats.org/spreadsheetml/2006/main" count="65" uniqueCount="27">
  <si>
    <t>Город</t>
  </si>
  <si>
    <t>Вид рекламы</t>
  </si>
  <si>
    <t>Маршруты</t>
  </si>
  <si>
    <t>Количество мониторов</t>
  </si>
  <si>
    <t>Фото</t>
  </si>
  <si>
    <t>Период, дней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</si>
  <si>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</si>
  <si>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</si>
  <si>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</si>
  <si>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</si>
  <si>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Выходов за период на всех мониторах</t>
  </si>
  <si>
    <t>Схема движения</t>
  </si>
  <si>
    <t>Реклама на мониторах внутри салона</t>
  </si>
  <si>
    <t>Волгоград</t>
  </si>
  <si>
    <t>ПН-ВС: с 07:00 до 20:00</t>
  </si>
  <si>
    <t>Ссылка</t>
  </si>
  <si>
    <t>Количество ТС</t>
  </si>
  <si>
    <t>Марка ТС</t>
  </si>
  <si>
    <t>Время работы мониторов</t>
  </si>
  <si>
    <t>Вид ТС</t>
  </si>
  <si>
    <t>Мерседес Спринтер, Ситроен Джампер, Фиат Дукато, Форд Транзит, Пежо Боксер, КАВЗ, ПАЗ, МАЗ, Скания</t>
  </si>
  <si>
    <t>Автобусы: 66, 70, 82с, 130, 165, 54, 134, 149 Маршрутные такси: 4, 5, 9к, 9м, 16, 18, 30, 33, 39, 43, 44, 55, 77, 85, 89, 168 Троллейбусы: 2, 6, 7, 8, 9, 105</t>
  </si>
  <si>
    <t>Автобусы, Маршрутки, Троллейбусы</t>
  </si>
  <si>
    <t>Автобусы: 4,5,13,18,30,33,89  Троллейбусы:  1, 2, 6, 7, 8, 9, 105</t>
  </si>
  <si>
    <t>Автобусы, Троллейбусы</t>
  </si>
  <si>
    <t xml:space="preserve">КАВЗ, ПАЗ, МАЗ, Скания, 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</si>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</sst>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Oa-_ggEOZnOlt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d/Oa-_ggEOZnOltA" TargetMode="External"/><Relationship Id="rId7" Type="http://schemas.openxmlformats.org/officeDocument/2006/relationships/hyperlink" Target="https://wikiroutes.info/penza/catalog" TargetMode="External"/><Relationship Id="rId12" Type="http://schemas.openxmlformats.org/officeDocument/2006/relationships/hyperlink" Target="https://disk.yandex.ru/d/Oa-_ggEOZnOltA" TargetMode="External"/><Relationship Id="rId2" Type="http://schemas.openxmlformats.org/officeDocument/2006/relationships/hyperlink" Target="https://wikiroutes.info/penza/catalog" TargetMode="External"/><Relationship Id="rId1" Type="http://schemas.openxmlformats.org/officeDocument/2006/relationships/hyperlink" Target="https://wikiroutes.info/penza/catalog" TargetMode="External"/><Relationship Id="rId6" Type="http://schemas.openxmlformats.org/officeDocument/2006/relationships/hyperlink" Target="https://disk.yandex.ru/d/Oa-_ggEOZnOltA" TargetMode="External"/><Relationship Id="rId11" Type="http://schemas.openxmlformats.org/officeDocument/2006/relationships/hyperlink" Target="https://wikiroutes.info/penza/catalog" TargetMode="External"/><Relationship Id="rId5" Type="http://schemas.openxmlformats.org/officeDocument/2006/relationships/hyperlink" Target="https://wikiroutes.info/penza/catalog" TargetMode="External"/><Relationship Id="rId10" Type="http://schemas.openxmlformats.org/officeDocument/2006/relationships/hyperlink" Target="https://disk.yandex.ru/d/Oa-_ggEOZnOltA" TargetMode="External"/><Relationship Id="rId4" Type="http://schemas.openxmlformats.org/officeDocument/2006/relationships/hyperlink" Target="https://disk.yandex.ru/d/Oa-_ggEOZnOltA" TargetMode="External"/><Relationship Id="rId9" Type="http://schemas.openxmlformats.org/officeDocument/2006/relationships/hyperlink" Target="https://wikiroutes.info/penza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1.7109375" style="1" customWidth="1"/>
    <col min="4" max="4" width="16.140625" style="1" customWidth="1"/>
    <col min="5" max="5" width="9.5703125" style="1" customWidth="1"/>
    <col min="6" max="6" width="17" style="1" customWidth="1"/>
    <col min="7" max="7" width="14.7109375" style="1" customWidth="1"/>
    <col min="8" max="8" width="14.28515625" style="1" customWidth="1"/>
    <col min="9" max="9" width="20.7109375" style="1" customWidth="1"/>
    <col min="10" max="10" width="17" style="1" customWidth="1"/>
    <col min="11" max="11" width="23" style="1" customWidth="1"/>
    <col min="12" max="12" width="16.85546875" style="1" customWidth="1"/>
    <col min="13" max="13" width="25.42578125" style="1" customWidth="1"/>
    <col min="14" max="14" width="21.28515625" style="1" customWidth="1"/>
    <col min="15" max="15" width="13.85546875" style="1" bestFit="1" customWidth="1"/>
    <col min="16" max="16" width="27.5703125" style="1" customWidth="1"/>
    <col min="17" max="17" width="19.42578125" style="1" customWidth="1"/>
    <col min="18" max="16384" width="9.140625" style="1"/>
  </cols>
  <sheetData>
    <row r="1" spans="1:17" s="2" customFormat="1" ht="25.5" x14ac:dyDescent="0.25">
      <c r="A1" s="4" t="s">
        <v>0</v>
      </c>
      <c r="B1" s="4" t="s">
        <v>1</v>
      </c>
      <c r="C1" s="5" t="s">
        <v>19</v>
      </c>
      <c r="D1" s="5" t="s">
        <v>17</v>
      </c>
      <c r="E1" s="4" t="s">
        <v>4</v>
      </c>
      <c r="F1" s="4" t="s">
        <v>16</v>
      </c>
      <c r="G1" s="5" t="s">
        <v>3</v>
      </c>
      <c r="H1" s="4" t="s">
        <v>6</v>
      </c>
      <c r="I1" s="4" t="s">
        <v>7</v>
      </c>
      <c r="J1" s="4" t="s">
        <v>18</v>
      </c>
      <c r="K1" s="4" t="s">
        <v>8</v>
      </c>
      <c r="L1" s="4" t="s">
        <v>5</v>
      </c>
      <c r="M1" s="4" t="s">
        <v>9</v>
      </c>
      <c r="N1" s="4" t="s">
        <v>10</v>
      </c>
      <c r="O1" s="4" t="s">
        <v>26</v>
      </c>
      <c r="P1" s="4" t="s">
        <v>2</v>
      </c>
      <c r="Q1" s="4" t="s">
        <v>11</v>
      </c>
    </row>
    <row r="2" spans="1:17" ht="89.25" x14ac:dyDescent="0.25">
      <c r="A2" s="6" t="s">
        <v>13</v>
      </c>
      <c r="B2" s="6" t="s">
        <v>12</v>
      </c>
      <c r="C2" s="7" t="s">
        <v>22</v>
      </c>
      <c r="D2" s="7" t="s">
        <v>20</v>
      </c>
      <c r="E2" s="8" t="s">
        <v>4</v>
      </c>
      <c r="F2" s="9">
        <v>94</v>
      </c>
      <c r="G2" s="6">
        <f t="shared" ref="G2:G7" si="0">1*F2</f>
        <v>94</v>
      </c>
      <c r="H2" s="6">
        <v>5</v>
      </c>
      <c r="I2" s="6">
        <v>4</v>
      </c>
      <c r="J2" s="6" t="s">
        <v>14</v>
      </c>
      <c r="K2" s="6">
        <f t="shared" ref="K2" si="1">13*I2</f>
        <v>52</v>
      </c>
      <c r="L2" s="6">
        <v>15</v>
      </c>
      <c r="M2" s="6">
        <f t="shared" ref="M2:M7" si="2">K2*L2</f>
        <v>780</v>
      </c>
      <c r="N2" s="6">
        <f t="shared" ref="N2:N7" si="3">M2*G2</f>
        <v>73320</v>
      </c>
      <c r="O2" s="3">
        <f>0.0007*N2*H2*G2</f>
        <v>24122.28</v>
      </c>
      <c r="P2" s="7" t="s">
        <v>21</v>
      </c>
      <c r="Q2" s="8" t="s">
        <v>15</v>
      </c>
    </row>
    <row r="3" spans="1:17" ht="89.25" x14ac:dyDescent="0.25">
      <c r="A3" s="6" t="s">
        <v>13</v>
      </c>
      <c r="B3" s="6" t="s">
        <v>12</v>
      </c>
      <c r="C3" s="7" t="s">
        <v>22</v>
      </c>
      <c r="D3" s="7" t="s">
        <v>20</v>
      </c>
      <c r="E3" s="8" t="s">
        <v>4</v>
      </c>
      <c r="F3" s="9">
        <v>94</v>
      </c>
      <c r="G3" s="6">
        <f t="shared" si="0"/>
        <v>94</v>
      </c>
      <c r="H3" s="6">
        <v>5</v>
      </c>
      <c r="I3" s="6">
        <v>6</v>
      </c>
      <c r="J3" s="6" t="s">
        <v>14</v>
      </c>
      <c r="K3" s="6">
        <f t="shared" ref="K3:K4" si="4">13*I3</f>
        <v>78</v>
      </c>
      <c r="L3" s="6">
        <v>15</v>
      </c>
      <c r="M3" s="6">
        <f t="shared" si="2"/>
        <v>1170</v>
      </c>
      <c r="N3" s="6">
        <f t="shared" si="3"/>
        <v>109980</v>
      </c>
      <c r="O3" s="3">
        <f>0.0007*N3*H3*G3</f>
        <v>36183.42</v>
      </c>
      <c r="P3" s="7" t="s">
        <v>21</v>
      </c>
      <c r="Q3" s="8" t="s">
        <v>15</v>
      </c>
    </row>
    <row r="4" spans="1:17" ht="89.25" x14ac:dyDescent="0.25">
      <c r="A4" s="6" t="s">
        <v>13</v>
      </c>
      <c r="B4" s="6" t="s">
        <v>12</v>
      </c>
      <c r="C4" s="7" t="s">
        <v>22</v>
      </c>
      <c r="D4" s="7" t="s">
        <v>20</v>
      </c>
      <c r="E4" s="8" t="s">
        <v>4</v>
      </c>
      <c r="F4" s="9">
        <v>94</v>
      </c>
      <c r="G4" s="6">
        <f t="shared" si="0"/>
        <v>94</v>
      </c>
      <c r="H4" s="6">
        <v>5</v>
      </c>
      <c r="I4" s="6">
        <v>12</v>
      </c>
      <c r="J4" s="6" t="s">
        <v>14</v>
      </c>
      <c r="K4" s="6">
        <f t="shared" si="4"/>
        <v>156</v>
      </c>
      <c r="L4" s="6">
        <v>15</v>
      </c>
      <c r="M4" s="6">
        <f t="shared" si="2"/>
        <v>2340</v>
      </c>
      <c r="N4" s="6">
        <f t="shared" si="3"/>
        <v>219960</v>
      </c>
      <c r="O4" s="3">
        <f>0.0007*N4*H4*G4</f>
        <v>72366.84</v>
      </c>
      <c r="P4" s="7" t="s">
        <v>21</v>
      </c>
      <c r="Q4" s="8" t="s">
        <v>15</v>
      </c>
    </row>
    <row r="5" spans="1:17" ht="38.25" x14ac:dyDescent="0.25">
      <c r="A5" s="6" t="s">
        <v>13</v>
      </c>
      <c r="B5" s="6" t="s">
        <v>12</v>
      </c>
      <c r="C5" s="7" t="s">
        <v>24</v>
      </c>
      <c r="D5" s="7" t="s">
        <v>25</v>
      </c>
      <c r="E5" s="8" t="s">
        <v>4</v>
      </c>
      <c r="F5" s="9">
        <v>114</v>
      </c>
      <c r="G5" s="6">
        <f t="shared" si="0"/>
        <v>114</v>
      </c>
      <c r="H5" s="6">
        <v>5</v>
      </c>
      <c r="I5" s="6">
        <v>4</v>
      </c>
      <c r="J5" s="6" t="s">
        <v>14</v>
      </c>
      <c r="K5" s="6">
        <f t="shared" ref="K5" si="5">13*I5</f>
        <v>52</v>
      </c>
      <c r="L5" s="6">
        <v>15</v>
      </c>
      <c r="M5" s="6">
        <f t="shared" si="2"/>
        <v>780</v>
      </c>
      <c r="N5" s="6">
        <f t="shared" si="3"/>
        <v>88920</v>
      </c>
      <c r="O5" s="3">
        <f>0.001*N5*H5*G5</f>
        <v>50684.4</v>
      </c>
      <c r="P5" s="7" t="s">
        <v>23</v>
      </c>
      <c r="Q5" s="8" t="s">
        <v>15</v>
      </c>
    </row>
    <row r="6" spans="1:17" ht="38.25" x14ac:dyDescent="0.25">
      <c r="A6" s="6" t="s">
        <v>13</v>
      </c>
      <c r="B6" s="6" t="s">
        <v>12</v>
      </c>
      <c r="C6" s="7" t="s">
        <v>24</v>
      </c>
      <c r="D6" s="7" t="s">
        <v>25</v>
      </c>
      <c r="E6" s="8" t="s">
        <v>4</v>
      </c>
      <c r="F6" s="9">
        <v>114</v>
      </c>
      <c r="G6" s="6">
        <f t="shared" si="0"/>
        <v>114</v>
      </c>
      <c r="H6" s="6">
        <v>5</v>
      </c>
      <c r="I6" s="6">
        <v>6</v>
      </c>
      <c r="J6" s="6" t="s">
        <v>14</v>
      </c>
      <c r="K6" s="6">
        <f t="shared" ref="K6:K7" si="6">13*I6</f>
        <v>78</v>
      </c>
      <c r="L6" s="6">
        <v>15</v>
      </c>
      <c r="M6" s="6">
        <f t="shared" si="2"/>
        <v>1170</v>
      </c>
      <c r="N6" s="6">
        <f t="shared" si="3"/>
        <v>133380</v>
      </c>
      <c r="O6" s="3">
        <f>0.001*N6*H6*G6</f>
        <v>76026.599999999991</v>
      </c>
      <c r="P6" s="7" t="s">
        <v>23</v>
      </c>
      <c r="Q6" s="8" t="s">
        <v>15</v>
      </c>
    </row>
    <row r="7" spans="1:17" ht="38.25" x14ac:dyDescent="0.25">
      <c r="A7" s="6" t="s">
        <v>13</v>
      </c>
      <c r="B7" s="6" t="s">
        <v>12</v>
      </c>
      <c r="C7" s="7" t="s">
        <v>24</v>
      </c>
      <c r="D7" s="7" t="s">
        <v>25</v>
      </c>
      <c r="E7" s="8" t="s">
        <v>4</v>
      </c>
      <c r="F7" s="9">
        <v>114</v>
      </c>
      <c r="G7" s="6">
        <f t="shared" si="0"/>
        <v>114</v>
      </c>
      <c r="H7" s="6">
        <v>5</v>
      </c>
      <c r="I7" s="6">
        <v>12</v>
      </c>
      <c r="J7" s="6" t="s">
        <v>14</v>
      </c>
      <c r="K7" s="6">
        <f t="shared" si="6"/>
        <v>156</v>
      </c>
      <c r="L7" s="6">
        <v>15</v>
      </c>
      <c r="M7" s="6">
        <f t="shared" si="2"/>
        <v>2340</v>
      </c>
      <c r="N7" s="6">
        <f t="shared" si="3"/>
        <v>266760</v>
      </c>
      <c r="O7" s="3">
        <f>0.001*N7*H7*G7</f>
        <v>152053.19999999998</v>
      </c>
      <c r="P7" s="7" t="s">
        <v>23</v>
      </c>
      <c r="Q7" s="8" t="s">
        <v>15</v>
      </c>
    </row>
  </sheetData>
  <autoFilter ref="A1:Q1"/>
  <hyperlinks>
    <hyperlink ref="Q2" r:id="rId1"/>
    <hyperlink ref="Q5" r:id="rId2"/>
    <hyperlink ref="E2" r:id="rId3"/>
    <hyperlink ref="E5" r:id="rId4"/>
    <hyperlink ref="Q3" r:id="rId5"/>
    <hyperlink ref="E3" r:id="rId6"/>
    <hyperlink ref="Q4" r:id="rId7"/>
    <hyperlink ref="E4" r:id="rId8"/>
    <hyperlink ref="Q6" r:id="rId9"/>
    <hyperlink ref="E6" r:id="rId10"/>
    <hyperlink ref="Q7" r:id="rId11"/>
    <hyperlink ref="E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2026-03-03T19:53:04Z</dcterms:modified>
</cp:coreProperties>
</file>