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Бизнес\1. Фасад Медиа Групп\Прайсы\Пенза\На сайт\"/>
    </mc:Choice>
  </mc:AlternateContent>
  <bookViews>
    <workbookView xWindow="0" yWindow="0" windowWidth="21600" windowHeight="9030"/>
  </bookViews>
  <sheets>
    <sheet name="Стенды в лифте" sheetId="1" r:id="rId1"/>
  </sheets>
  <definedNames>
    <definedName name="_xlnm._FilterDatabase" localSheetId="0" hidden="1">'Стенды в лифте'!$A$1:$N$1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5" i="1" l="1"/>
  <c r="I15" i="1"/>
  <c r="H15" i="1"/>
  <c r="J14" i="1"/>
  <c r="I14" i="1"/>
  <c r="H14" i="1"/>
  <c r="J13" i="1"/>
  <c r="I13" i="1"/>
  <c r="H13" i="1"/>
  <c r="J12" i="1"/>
  <c r="I12" i="1"/>
  <c r="H12" i="1"/>
  <c r="J11" i="1"/>
  <c r="I11" i="1"/>
  <c r="H11" i="1"/>
  <c r="J10" i="1"/>
  <c r="I10" i="1"/>
  <c r="H10" i="1"/>
  <c r="H2" i="1" l="1"/>
  <c r="I2" i="1"/>
  <c r="J2" i="1"/>
  <c r="K2" i="1"/>
  <c r="H3" i="1"/>
  <c r="I3" i="1"/>
  <c r="J3" i="1"/>
  <c r="K3" i="1"/>
  <c r="H4" i="1"/>
  <c r="I4" i="1"/>
  <c r="J4" i="1"/>
  <c r="K4" i="1"/>
  <c r="L4" i="1"/>
  <c r="H5" i="1"/>
  <c r="I5" i="1"/>
  <c r="J5" i="1"/>
  <c r="K5" i="1"/>
  <c r="L5" i="1"/>
  <c r="H6" i="1"/>
  <c r="I6" i="1"/>
  <c r="J6" i="1"/>
  <c r="K6" i="1"/>
  <c r="H7" i="1"/>
  <c r="I7" i="1"/>
  <c r="J7" i="1"/>
  <c r="K7" i="1"/>
  <c r="L7" i="1"/>
  <c r="I8" i="1"/>
  <c r="J8" i="1"/>
  <c r="K8" i="1"/>
  <c r="I9" i="1"/>
  <c r="J9" i="1"/>
  <c r="K9" i="1"/>
</calcChain>
</file>

<file path=xl/sharedStrings.xml><?xml version="1.0" encoding="utf-8"?>
<sst xmlns="http://schemas.openxmlformats.org/spreadsheetml/2006/main" count="145" uniqueCount="50">
  <si>
    <t>Город</t>
  </si>
  <si>
    <t>Вид рекламы</t>
  </si>
  <si>
    <t>Фото</t>
  </si>
  <si>
    <t>Район</t>
  </si>
  <si>
    <t>Адреса</t>
  </si>
  <si>
    <t>А5</t>
  </si>
  <si>
    <t>А4</t>
  </si>
  <si>
    <t>Услуги дизайнера</t>
  </si>
  <si>
    <t>Ссылка</t>
  </si>
  <si>
    <t>Количество стендов</t>
  </si>
  <si>
    <t>А6</t>
  </si>
  <si>
    <t>Реклама на стендах в лифтах</t>
  </si>
  <si>
    <t>Пенза</t>
  </si>
  <si>
    <t>Дальнее Арбеково</t>
  </si>
  <si>
    <t>Ближнее Арбеково</t>
  </si>
  <si>
    <t>Центральный</t>
  </si>
  <si>
    <t>ГПЗ-Шуист Автовокзал</t>
  </si>
  <si>
    <t>Терновка, Окружная, Западная, Южная</t>
  </si>
  <si>
    <t>Новостройки</t>
  </si>
  <si>
    <t>А3</t>
  </si>
  <si>
    <t>Полоса</t>
  </si>
  <si>
    <t>-</t>
  </si>
  <si>
    <t>От 900 руб.</t>
  </si>
  <si>
    <t>Терновка, спутник, засечное</t>
  </si>
  <si>
    <t>Арбеково</t>
  </si>
  <si>
    <t>С 15 по 14 число каждого месяца</t>
  </si>
  <si>
    <t>Центр</t>
  </si>
  <si>
    <t>ГПЗ</t>
  </si>
  <si>
    <t>Окружная-Тепличный</t>
  </si>
  <si>
    <t>Сборный</t>
  </si>
  <si>
    <t>Код</t>
  </si>
  <si>
    <t>Л-1</t>
  </si>
  <si>
    <t>Л-2</t>
  </si>
  <si>
    <t>Л-3</t>
  </si>
  <si>
    <t>Л-4</t>
  </si>
  <si>
    <t>Л-5</t>
  </si>
  <si>
    <t>Л-6</t>
  </si>
  <si>
    <t>Л-7</t>
  </si>
  <si>
    <t>Л-8</t>
  </si>
  <si>
    <t>Л-9</t>
  </si>
  <si>
    <t>Л-10</t>
  </si>
  <si>
    <t>Л-11</t>
  </si>
  <si>
    <t>Л-12</t>
  </si>
  <si>
    <t>Л-13</t>
  </si>
  <si>
    <t>Л-14</t>
  </si>
  <si>
    <t>Период размещения</t>
  </si>
  <si>
    <t>С 1 по 14 и с 15 по 30 числа каждого месяца</t>
  </si>
  <si>
    <t>С 1 по 30 числа каждого месяца</t>
  </si>
  <si>
    <t xml:space="preserve">Арбековская Застава </t>
  </si>
  <si>
    <t>Арбеково, Центр, Шуист, ГПЗ-24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</si>
</sst>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₽&quot;"/>
  </numFmts>
  <fonts count="7" x14ac:knownFonts="1">
    <font>
      <sz val="11"/>
      <color theme="1"/>
      <name val="Calibri"/>
      <scheme val="minor"/>
    </font>
    <font>
      <u/>
      <sz val="11"/>
      <color theme="1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u/>
      <sz val="10"/>
      <color theme="10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Protection="0"/>
  </cellStyleXfs>
  <cellXfs count="17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4" fillId="0" borderId="1" xfId="1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1" xfId="1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4999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isk.yandex.ru/i/s1vafxuk02hshA" TargetMode="External"/><Relationship Id="rId13" Type="http://schemas.openxmlformats.org/officeDocument/2006/relationships/hyperlink" Target="https://disk.yandex.ru/d/aOqWjMOz43iNlw" TargetMode="External"/><Relationship Id="rId18" Type="http://schemas.openxmlformats.org/officeDocument/2006/relationships/hyperlink" Target="https://disk.yandex.ru/d/aOqWjMOz43iNlw" TargetMode="External"/><Relationship Id="rId3" Type="http://schemas.openxmlformats.org/officeDocument/2006/relationships/hyperlink" Target="https://disk.yandex.ru/d/aOqWjMOz43iNlw" TargetMode="External"/><Relationship Id="rId21" Type="http://schemas.openxmlformats.org/officeDocument/2006/relationships/hyperlink" Target="https://disk.yandex.ru/i/3Yuod3Ym2kPCEg" TargetMode="External"/><Relationship Id="rId7" Type="http://schemas.openxmlformats.org/officeDocument/2006/relationships/hyperlink" Target="https://disk.yandex.ru/i/Oa7CbUGs9wKP3Q" TargetMode="External"/><Relationship Id="rId12" Type="http://schemas.openxmlformats.org/officeDocument/2006/relationships/hyperlink" Target="https://disk.yandex.ru/d/aOqWjMOz43iNlw" TargetMode="External"/><Relationship Id="rId17" Type="http://schemas.openxmlformats.org/officeDocument/2006/relationships/hyperlink" Target="https://disk.yandex.ru/d/aOqWjMOz43iNlw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https://disk.yandex.ru/i/OfD6T8-rpqFN9g" TargetMode="External"/><Relationship Id="rId16" Type="http://schemas.openxmlformats.org/officeDocument/2006/relationships/hyperlink" Target="https://disk.yandex.ru/d/aOqWjMOz43iNlw" TargetMode="External"/><Relationship Id="rId20" Type="http://schemas.openxmlformats.org/officeDocument/2006/relationships/hyperlink" Target="https://disk.yandex.ru/i/DYvlxATGR2hK9Q" TargetMode="External"/><Relationship Id="rId1" Type="http://schemas.openxmlformats.org/officeDocument/2006/relationships/hyperlink" Target="https://disk.yandex.ru/i/PynqXePIFOyDYw" TargetMode="External"/><Relationship Id="rId6" Type="http://schemas.openxmlformats.org/officeDocument/2006/relationships/hyperlink" Target="https://disk.yandex.ru/i/0S3-jgqg7V_qjQ" TargetMode="External"/><Relationship Id="rId11" Type="http://schemas.openxmlformats.org/officeDocument/2006/relationships/hyperlink" Target="https://disk.yandex.ru/d/aOqWjMOz43iNlw" TargetMode="External"/><Relationship Id="rId24" Type="http://schemas.openxmlformats.org/officeDocument/2006/relationships/hyperlink" Target="https://disk.yandex.ru/i/op3ARcJiZOJHMA" TargetMode="External"/><Relationship Id="rId5" Type="http://schemas.openxmlformats.org/officeDocument/2006/relationships/hyperlink" Target="https://disk.yandex.ru/i/jhl9ktveguNsgA" TargetMode="External"/><Relationship Id="rId15" Type="http://schemas.openxmlformats.org/officeDocument/2006/relationships/hyperlink" Target="https://disk.yandex.ru/d/aOqWjMOz43iNlw" TargetMode="External"/><Relationship Id="rId23" Type="http://schemas.openxmlformats.org/officeDocument/2006/relationships/hyperlink" Target="https://disk.yandex.ru/i/ug2mOJekoKZPDw" TargetMode="External"/><Relationship Id="rId10" Type="http://schemas.openxmlformats.org/officeDocument/2006/relationships/hyperlink" Target="https://disk.yandex.ru/i/pRU-ilifoco5nw" TargetMode="External"/><Relationship Id="rId19" Type="http://schemas.openxmlformats.org/officeDocument/2006/relationships/hyperlink" Target="https://disk.yandex.ru/i/9nv8OORtfuhlew" TargetMode="External"/><Relationship Id="rId4" Type="http://schemas.openxmlformats.org/officeDocument/2006/relationships/hyperlink" Target="https://disk.yandex.ru/d/aOqWjMOz43iNlw" TargetMode="External"/><Relationship Id="rId9" Type="http://schemas.openxmlformats.org/officeDocument/2006/relationships/hyperlink" Target="https://disk.yandex.ru/i/itKId9W4bJCEuQ" TargetMode="External"/><Relationship Id="rId14" Type="http://schemas.openxmlformats.org/officeDocument/2006/relationships/hyperlink" Target="https://disk.yandex.ru/d/aOqWjMOz43iNlw" TargetMode="External"/><Relationship Id="rId22" Type="http://schemas.openxmlformats.org/officeDocument/2006/relationships/hyperlink" Target="https://disk.yandex.ru/i/kEzfQVq6YoqtNQ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tabSelected="1" workbookViewId="0">
      <selection activeCell="B5" sqref="B5"/>
    </sheetView>
  </sheetViews>
  <sheetFormatPr defaultColWidth="9.140625" defaultRowHeight="12.75" x14ac:dyDescent="0.25"/>
  <cols>
    <col min="1" max="1" width="10.5703125" style="1" customWidth="1"/>
    <col min="2" max="2" width="18.85546875" style="2" customWidth="1"/>
    <col min="3" max="3" width="8.7109375" style="2" customWidth="1"/>
    <col min="4" max="4" width="11.42578125" style="11" customWidth="1"/>
    <col min="5" max="5" width="17.42578125" style="1" customWidth="1"/>
    <col min="6" max="6" width="9.5703125" style="1" customWidth="1"/>
    <col min="7" max="7" width="14.7109375" style="3" customWidth="1"/>
    <col min="8" max="8" width="11.28515625" style="1" customWidth="1"/>
    <col min="9" max="11" width="10.28515625" style="1" customWidth="1"/>
    <col min="12" max="12" width="11.28515625" style="1" customWidth="1"/>
    <col min="13" max="13" width="22.85546875" style="1" bestFit="1" customWidth="1"/>
    <col min="14" max="14" width="20.140625" style="1" customWidth="1"/>
    <col min="15" max="16384" width="9.140625" style="1"/>
  </cols>
  <sheetData>
    <row r="1" spans="1:14" ht="25.5" x14ac:dyDescent="0.25">
      <c r="A1" s="6" t="s">
        <v>0</v>
      </c>
      <c r="B1" s="7" t="s">
        <v>3</v>
      </c>
      <c r="C1" s="7" t="s">
        <v>30</v>
      </c>
      <c r="D1" s="12" t="s">
        <v>4</v>
      </c>
      <c r="E1" s="6" t="s">
        <v>1</v>
      </c>
      <c r="F1" s="7" t="s">
        <v>2</v>
      </c>
      <c r="G1" s="6" t="s">
        <v>9</v>
      </c>
      <c r="H1" s="6" t="s">
        <v>19</v>
      </c>
      <c r="I1" s="6" t="s">
        <v>6</v>
      </c>
      <c r="J1" s="6" t="s">
        <v>5</v>
      </c>
      <c r="K1" s="6" t="s">
        <v>10</v>
      </c>
      <c r="L1" s="6" t="s">
        <v>20</v>
      </c>
      <c r="M1" s="6" t="s">
        <v>45</v>
      </c>
      <c r="N1" s="6" t="s">
        <v>7</v>
      </c>
    </row>
    <row r="2" spans="1:14" s="4" customFormat="1" ht="25.5" x14ac:dyDescent="0.25">
      <c r="A2" s="8" t="s">
        <v>12</v>
      </c>
      <c r="B2" s="8" t="s">
        <v>13</v>
      </c>
      <c r="C2" s="8" t="s">
        <v>31</v>
      </c>
      <c r="D2" s="9" t="s">
        <v>8</v>
      </c>
      <c r="E2" s="10" t="s">
        <v>11</v>
      </c>
      <c r="F2" s="9" t="s">
        <v>2</v>
      </c>
      <c r="G2" s="8">
        <v>175</v>
      </c>
      <c r="H2" s="5">
        <f>270*G2</f>
        <v>47250</v>
      </c>
      <c r="I2" s="5">
        <f>140*G2</f>
        <v>24500</v>
      </c>
      <c r="J2" s="5">
        <f>100*G2</f>
        <v>17500</v>
      </c>
      <c r="K2" s="5">
        <f>50*G2</f>
        <v>8750</v>
      </c>
      <c r="L2" s="10" t="s">
        <v>21</v>
      </c>
      <c r="M2" s="10" t="s">
        <v>46</v>
      </c>
      <c r="N2" s="10" t="s">
        <v>22</v>
      </c>
    </row>
    <row r="3" spans="1:14" s="4" customFormat="1" ht="25.5" x14ac:dyDescent="0.25">
      <c r="A3" s="8" t="s">
        <v>12</v>
      </c>
      <c r="B3" s="8" t="s">
        <v>14</v>
      </c>
      <c r="C3" s="8" t="s">
        <v>32</v>
      </c>
      <c r="D3" s="9" t="s">
        <v>8</v>
      </c>
      <c r="E3" s="10" t="s">
        <v>11</v>
      </c>
      <c r="F3" s="9" t="s">
        <v>2</v>
      </c>
      <c r="G3" s="8">
        <v>251</v>
      </c>
      <c r="H3" s="5">
        <f>270*G3</f>
        <v>67770</v>
      </c>
      <c r="I3" s="5">
        <f>140*G3</f>
        <v>35140</v>
      </c>
      <c r="J3" s="5">
        <f t="shared" ref="J3:J7" si="0">100*G3</f>
        <v>25100</v>
      </c>
      <c r="K3" s="5">
        <f t="shared" ref="K3:K7" si="1">50*G3</f>
        <v>12550</v>
      </c>
      <c r="L3" s="10" t="s">
        <v>21</v>
      </c>
      <c r="M3" s="10" t="s">
        <v>46</v>
      </c>
      <c r="N3" s="10" t="s">
        <v>22</v>
      </c>
    </row>
    <row r="4" spans="1:14" ht="25.5" x14ac:dyDescent="0.25">
      <c r="A4" s="8" t="s">
        <v>12</v>
      </c>
      <c r="B4" s="8" t="s">
        <v>15</v>
      </c>
      <c r="C4" s="8" t="s">
        <v>33</v>
      </c>
      <c r="D4" s="9" t="s">
        <v>8</v>
      </c>
      <c r="E4" s="10" t="s">
        <v>11</v>
      </c>
      <c r="F4" s="9" t="s">
        <v>2</v>
      </c>
      <c r="G4" s="8">
        <v>183</v>
      </c>
      <c r="H4" s="5">
        <f t="shared" ref="H4:H7" si="2">270*G4</f>
        <v>49410</v>
      </c>
      <c r="I4" s="5">
        <f t="shared" ref="I4:I7" si="3">140*G4</f>
        <v>25620</v>
      </c>
      <c r="J4" s="5">
        <f t="shared" si="0"/>
        <v>18300</v>
      </c>
      <c r="K4" s="5">
        <f t="shared" si="1"/>
        <v>9150</v>
      </c>
      <c r="L4" s="5">
        <f>50*G4</f>
        <v>9150</v>
      </c>
      <c r="M4" s="10" t="s">
        <v>46</v>
      </c>
      <c r="N4" s="10" t="s">
        <v>22</v>
      </c>
    </row>
    <row r="5" spans="1:14" ht="25.5" x14ac:dyDescent="0.25">
      <c r="A5" s="8" t="s">
        <v>12</v>
      </c>
      <c r="B5" s="8" t="s">
        <v>16</v>
      </c>
      <c r="C5" s="8" t="s">
        <v>34</v>
      </c>
      <c r="D5" s="9" t="s">
        <v>8</v>
      </c>
      <c r="E5" s="10" t="s">
        <v>11</v>
      </c>
      <c r="F5" s="9" t="s">
        <v>2</v>
      </c>
      <c r="G5" s="8">
        <v>210</v>
      </c>
      <c r="H5" s="5">
        <f t="shared" si="2"/>
        <v>56700</v>
      </c>
      <c r="I5" s="5">
        <f t="shared" si="3"/>
        <v>29400</v>
      </c>
      <c r="J5" s="5">
        <f t="shared" si="0"/>
        <v>21000</v>
      </c>
      <c r="K5" s="5">
        <f t="shared" si="1"/>
        <v>10500</v>
      </c>
      <c r="L5" s="5">
        <f t="shared" ref="L5:L7" si="4">50*G5</f>
        <v>10500</v>
      </c>
      <c r="M5" s="10" t="s">
        <v>46</v>
      </c>
      <c r="N5" s="10" t="s">
        <v>22</v>
      </c>
    </row>
    <row r="6" spans="1:14" ht="25.5" x14ac:dyDescent="0.25">
      <c r="A6" s="8" t="s">
        <v>12</v>
      </c>
      <c r="B6" s="8" t="s">
        <v>17</v>
      </c>
      <c r="C6" s="8" t="s">
        <v>35</v>
      </c>
      <c r="D6" s="9" t="s">
        <v>8</v>
      </c>
      <c r="E6" s="10" t="s">
        <v>11</v>
      </c>
      <c r="F6" s="9" t="s">
        <v>2</v>
      </c>
      <c r="G6" s="8">
        <v>236</v>
      </c>
      <c r="H6" s="5">
        <f t="shared" si="2"/>
        <v>63720</v>
      </c>
      <c r="I6" s="5">
        <f t="shared" si="3"/>
        <v>33040</v>
      </c>
      <c r="J6" s="5">
        <f t="shared" si="0"/>
        <v>23600</v>
      </c>
      <c r="K6" s="5">
        <f t="shared" si="1"/>
        <v>11800</v>
      </c>
      <c r="L6" s="10" t="s">
        <v>21</v>
      </c>
      <c r="M6" s="10" t="s">
        <v>46</v>
      </c>
      <c r="N6" s="10" t="s">
        <v>22</v>
      </c>
    </row>
    <row r="7" spans="1:14" ht="25.5" x14ac:dyDescent="0.25">
      <c r="A7" s="8" t="s">
        <v>12</v>
      </c>
      <c r="B7" s="8" t="s">
        <v>18</v>
      </c>
      <c r="C7" s="8" t="s">
        <v>36</v>
      </c>
      <c r="D7" s="9" t="s">
        <v>8</v>
      </c>
      <c r="E7" s="10" t="s">
        <v>11</v>
      </c>
      <c r="F7" s="9" t="s">
        <v>2</v>
      </c>
      <c r="G7" s="8">
        <v>246</v>
      </c>
      <c r="H7" s="5">
        <f t="shared" si="2"/>
        <v>66420</v>
      </c>
      <c r="I7" s="5">
        <f t="shared" si="3"/>
        <v>34440</v>
      </c>
      <c r="J7" s="5">
        <f t="shared" si="0"/>
        <v>24600</v>
      </c>
      <c r="K7" s="5">
        <f t="shared" si="1"/>
        <v>12300</v>
      </c>
      <c r="L7" s="5">
        <f t="shared" si="4"/>
        <v>12300</v>
      </c>
      <c r="M7" s="10" t="s">
        <v>46</v>
      </c>
      <c r="N7" s="10" t="s">
        <v>22</v>
      </c>
    </row>
    <row r="8" spans="1:14" ht="25.5" x14ac:dyDescent="0.25">
      <c r="A8" s="8" t="s">
        <v>12</v>
      </c>
      <c r="B8" s="16" t="s">
        <v>23</v>
      </c>
      <c r="C8" s="8" t="s">
        <v>37</v>
      </c>
      <c r="D8" s="9" t="s">
        <v>8</v>
      </c>
      <c r="E8" s="10" t="s">
        <v>11</v>
      </c>
      <c r="F8" s="9" t="s">
        <v>2</v>
      </c>
      <c r="G8" s="10">
        <v>177</v>
      </c>
      <c r="H8" s="8" t="s">
        <v>21</v>
      </c>
      <c r="I8" s="5">
        <f>260*G8</f>
        <v>46020</v>
      </c>
      <c r="J8" s="5">
        <f>170*G8</f>
        <v>30090</v>
      </c>
      <c r="K8" s="5">
        <f>140*G8</f>
        <v>24780</v>
      </c>
      <c r="L8" s="8" t="s">
        <v>21</v>
      </c>
      <c r="M8" s="10" t="s">
        <v>47</v>
      </c>
      <c r="N8" s="10" t="s">
        <v>22</v>
      </c>
    </row>
    <row r="9" spans="1:14" ht="25.5" x14ac:dyDescent="0.25">
      <c r="A9" s="8" t="s">
        <v>12</v>
      </c>
      <c r="B9" s="16" t="s">
        <v>49</v>
      </c>
      <c r="C9" s="8" t="s">
        <v>38</v>
      </c>
      <c r="D9" s="9" t="s">
        <v>8</v>
      </c>
      <c r="E9" s="10" t="s">
        <v>11</v>
      </c>
      <c r="F9" s="9" t="s">
        <v>2</v>
      </c>
      <c r="G9" s="10">
        <v>188</v>
      </c>
      <c r="H9" s="8" t="s">
        <v>21</v>
      </c>
      <c r="I9" s="5">
        <f>260*G9</f>
        <v>48880</v>
      </c>
      <c r="J9" s="5">
        <f>170*G9</f>
        <v>31960</v>
      </c>
      <c r="K9" s="5">
        <f>140*G9</f>
        <v>26320</v>
      </c>
      <c r="L9" s="8" t="s">
        <v>21</v>
      </c>
      <c r="M9" s="10" t="s">
        <v>47</v>
      </c>
      <c r="N9" s="10" t="s">
        <v>22</v>
      </c>
    </row>
    <row r="10" spans="1:14" ht="25.5" x14ac:dyDescent="0.25">
      <c r="A10" s="8" t="s">
        <v>12</v>
      </c>
      <c r="B10" s="14" t="s">
        <v>48</v>
      </c>
      <c r="C10" s="8" t="s">
        <v>39</v>
      </c>
      <c r="D10" s="9" t="s">
        <v>8</v>
      </c>
      <c r="E10" s="10" t="s">
        <v>11</v>
      </c>
      <c r="F10" s="9" t="s">
        <v>2</v>
      </c>
      <c r="G10" s="15">
        <v>173</v>
      </c>
      <c r="H10" s="13">
        <f t="shared" ref="H10:H15" si="5">430*G10</f>
        <v>74390</v>
      </c>
      <c r="I10" s="13">
        <f t="shared" ref="I10:I15" si="6">240*G10</f>
        <v>41520</v>
      </c>
      <c r="J10" s="13">
        <f t="shared" ref="J10:J15" si="7">130*G10</f>
        <v>22490</v>
      </c>
      <c r="K10" s="8" t="s">
        <v>21</v>
      </c>
      <c r="L10" s="8" t="s">
        <v>21</v>
      </c>
      <c r="M10" s="10" t="s">
        <v>25</v>
      </c>
      <c r="N10" s="10" t="s">
        <v>22</v>
      </c>
    </row>
    <row r="11" spans="1:14" ht="25.5" x14ac:dyDescent="0.25">
      <c r="A11" s="8" t="s">
        <v>12</v>
      </c>
      <c r="B11" s="14" t="s">
        <v>24</v>
      </c>
      <c r="C11" s="8" t="s">
        <v>40</v>
      </c>
      <c r="D11" s="9" t="s">
        <v>8</v>
      </c>
      <c r="E11" s="10" t="s">
        <v>11</v>
      </c>
      <c r="F11" s="9" t="s">
        <v>2</v>
      </c>
      <c r="G11" s="15">
        <v>233</v>
      </c>
      <c r="H11" s="13">
        <f t="shared" si="5"/>
        <v>100190</v>
      </c>
      <c r="I11" s="13">
        <f t="shared" si="6"/>
        <v>55920</v>
      </c>
      <c r="J11" s="13">
        <f t="shared" si="7"/>
        <v>30290</v>
      </c>
      <c r="K11" s="8" t="s">
        <v>21</v>
      </c>
      <c r="L11" s="8" t="s">
        <v>21</v>
      </c>
      <c r="M11" s="10" t="s">
        <v>25</v>
      </c>
      <c r="N11" s="10" t="s">
        <v>22</v>
      </c>
    </row>
    <row r="12" spans="1:14" ht="25.5" x14ac:dyDescent="0.25">
      <c r="A12" s="8" t="s">
        <v>12</v>
      </c>
      <c r="B12" s="14" t="s">
        <v>26</v>
      </c>
      <c r="C12" s="8" t="s">
        <v>41</v>
      </c>
      <c r="D12" s="9" t="s">
        <v>8</v>
      </c>
      <c r="E12" s="10" t="s">
        <v>11</v>
      </c>
      <c r="F12" s="9" t="s">
        <v>2</v>
      </c>
      <c r="G12" s="15">
        <v>93</v>
      </c>
      <c r="H12" s="13">
        <f t="shared" si="5"/>
        <v>39990</v>
      </c>
      <c r="I12" s="13">
        <f t="shared" si="6"/>
        <v>22320</v>
      </c>
      <c r="J12" s="13">
        <f t="shared" si="7"/>
        <v>12090</v>
      </c>
      <c r="K12" s="8" t="s">
        <v>21</v>
      </c>
      <c r="L12" s="8" t="s">
        <v>21</v>
      </c>
      <c r="M12" s="10" t="s">
        <v>25</v>
      </c>
      <c r="N12" s="10" t="s">
        <v>22</v>
      </c>
    </row>
    <row r="13" spans="1:14" ht="25.5" x14ac:dyDescent="0.25">
      <c r="A13" s="8" t="s">
        <v>12</v>
      </c>
      <c r="B13" s="14" t="s">
        <v>27</v>
      </c>
      <c r="C13" s="8" t="s">
        <v>42</v>
      </c>
      <c r="D13" s="9" t="s">
        <v>8</v>
      </c>
      <c r="E13" s="10" t="s">
        <v>11</v>
      </c>
      <c r="F13" s="9" t="s">
        <v>2</v>
      </c>
      <c r="G13" s="15">
        <v>52</v>
      </c>
      <c r="H13" s="13">
        <f t="shared" si="5"/>
        <v>22360</v>
      </c>
      <c r="I13" s="13">
        <f t="shared" si="6"/>
        <v>12480</v>
      </c>
      <c r="J13" s="13">
        <f t="shared" si="7"/>
        <v>6760</v>
      </c>
      <c r="K13" s="8" t="s">
        <v>21</v>
      </c>
      <c r="L13" s="8" t="s">
        <v>21</v>
      </c>
      <c r="M13" s="10" t="s">
        <v>25</v>
      </c>
      <c r="N13" s="10" t="s">
        <v>22</v>
      </c>
    </row>
    <row r="14" spans="1:14" ht="25.5" x14ac:dyDescent="0.25">
      <c r="A14" s="8" t="s">
        <v>12</v>
      </c>
      <c r="B14" s="14" t="s">
        <v>28</v>
      </c>
      <c r="C14" s="8" t="s">
        <v>43</v>
      </c>
      <c r="D14" s="9" t="s">
        <v>8</v>
      </c>
      <c r="E14" s="10" t="s">
        <v>11</v>
      </c>
      <c r="F14" s="9" t="s">
        <v>2</v>
      </c>
      <c r="G14" s="15">
        <v>22</v>
      </c>
      <c r="H14" s="13">
        <f t="shared" si="5"/>
        <v>9460</v>
      </c>
      <c r="I14" s="13">
        <f t="shared" si="6"/>
        <v>5280</v>
      </c>
      <c r="J14" s="13">
        <f t="shared" si="7"/>
        <v>2860</v>
      </c>
      <c r="K14" s="8" t="s">
        <v>21</v>
      </c>
      <c r="L14" s="8" t="s">
        <v>21</v>
      </c>
      <c r="M14" s="10" t="s">
        <v>25</v>
      </c>
      <c r="N14" s="10" t="s">
        <v>22</v>
      </c>
    </row>
    <row r="15" spans="1:14" ht="25.5" x14ac:dyDescent="0.25">
      <c r="A15" s="8" t="s">
        <v>12</v>
      </c>
      <c r="B15" s="14" t="s">
        <v>29</v>
      </c>
      <c r="C15" s="8" t="s">
        <v>44</v>
      </c>
      <c r="D15" s="9" t="s">
        <v>8</v>
      </c>
      <c r="E15" s="10" t="s">
        <v>11</v>
      </c>
      <c r="F15" s="9" t="s">
        <v>2</v>
      </c>
      <c r="G15" s="15">
        <v>49</v>
      </c>
      <c r="H15" s="13">
        <f t="shared" si="5"/>
        <v>21070</v>
      </c>
      <c r="I15" s="13">
        <f t="shared" si="6"/>
        <v>11760</v>
      </c>
      <c r="J15" s="13">
        <f t="shared" si="7"/>
        <v>6370</v>
      </c>
      <c r="K15" s="8" t="s">
        <v>21</v>
      </c>
      <c r="L15" s="8" t="s">
        <v>21</v>
      </c>
      <c r="M15" s="10" t="s">
        <v>25</v>
      </c>
      <c r="N15" s="10" t="s">
        <v>22</v>
      </c>
    </row>
  </sheetData>
  <autoFilter ref="A1:N1"/>
  <hyperlinks>
    <hyperlink ref="D9" r:id="rId1"/>
    <hyperlink ref="D8" r:id="rId2"/>
    <hyperlink ref="F9" r:id="rId3"/>
    <hyperlink ref="F8" r:id="rId4"/>
    <hyperlink ref="D4" r:id="rId5"/>
    <hyperlink ref="D6" r:id="rId6"/>
    <hyperlink ref="D7" r:id="rId7"/>
    <hyperlink ref="D2" r:id="rId8"/>
    <hyperlink ref="D5" r:id="rId9"/>
    <hyperlink ref="D3" r:id="rId10"/>
    <hyperlink ref="F3:F7" r:id="rId11" display="Фото"/>
    <hyperlink ref="F2" r:id="rId12"/>
    <hyperlink ref="F10" r:id="rId13"/>
    <hyperlink ref="F11" r:id="rId14"/>
    <hyperlink ref="F12" r:id="rId15"/>
    <hyperlink ref="F13" r:id="rId16"/>
    <hyperlink ref="F14" r:id="rId17"/>
    <hyperlink ref="F15" r:id="rId18"/>
    <hyperlink ref="D11" r:id="rId19"/>
    <hyperlink ref="D12" r:id="rId20"/>
    <hyperlink ref="D13" r:id="rId21"/>
    <hyperlink ref="D14" r:id="rId22"/>
    <hyperlink ref="D15" r:id="rId23"/>
    <hyperlink ref="D10" r:id="rId24"/>
  </hyperlinks>
  <pageMargins left="0.7" right="0.7" top="0.75" bottom="0.75" header="0.3" footer="0.3"/>
  <pageSetup paperSize="9" orientation="portrait" horizontalDpi="300" verticalDpi="300" r:id="rId2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Стенды в лифте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Пользователь</cp:lastModifiedBy>
  <cp:revision>14</cp:revision>
  <dcterms:created xsi:type="dcterms:W3CDTF">2006-09-16T00:00:00Z</dcterms:created>
  <dcterms:modified xsi:type="dcterms:W3CDTF">2026-09-27T16:36:19Z</dcterms:modified>
</cp:coreProperties>
</file>